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C19" i="1"/>
  <c r="D18" i="1"/>
  <c r="E18" i="1" s="1"/>
  <c r="H18" i="1" s="1"/>
  <c r="F15" i="1" l="1"/>
  <c r="G15" i="1" s="1"/>
  <c r="G11" i="1"/>
  <c r="D19" i="1"/>
  <c r="E19" i="1" s="1"/>
  <c r="H19" i="1" s="1"/>
  <c r="G18" i="1"/>
  <c r="G19" i="1" l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<sst xmlns="http://schemas.openxmlformats.org/spreadsheetml/2006/main" count="37" uniqueCount="33">
  <si>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</si>
  <si>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</si>
  <si>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</si>
  <si>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</si>
  <si>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</si>
  <si>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</si>
  <si>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</si>
  <si>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</si>
  <si>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</si>
  <si>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</si>
  <si>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</si>
  <si>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</si>
  <si>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</si>
  <si>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</si>
  <si>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</si>
  <si>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</si>
  <si>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д.17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</si>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</sst>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C4" zoomScaleNormal="100" workbookViewId="0">
      <selection activeCell="E4" sqref="E1:E1048576"/>
    </sheetView>
  </sheetViews>
  <sheetFormatPr defaultRowHeight="14.4" x14ac:dyDescent="0.3"/>
  <cols>
    <col min="1" max="1" width="37.44140625" customWidth="1"/>
    <col min="2" max="2" width="19.44140625" customWidth="1"/>
    <col min="3" max="3" width="21.109375" customWidth="1"/>
    <col min="4" max="4" width="19.21875" customWidth="1"/>
    <col min="5" max="5" width="21.77734375" customWidth="1"/>
    <col min="6" max="6" width="20.44140625" customWidth="1"/>
    <col min="7" max="7" width="19" customWidth="1"/>
    <col min="8" max="8" width="18.777343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3"/>
      <c r="J7" s="3"/>
      <c r="K7" s="3"/>
      <c r="L7" s="3"/>
      <c r="M7" s="3"/>
    </row>
    <row r="8" spans="1:13" ht="17.39999999999999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ht="19.8" customHeight="1" x14ac:dyDescent="0.3">
      <c r="A9" s="5"/>
      <c r="B9" s="5"/>
      <c r="C9" s="5"/>
      <c r="D9" s="5"/>
      <c r="E9" s="5" t="s">
        <v>28</v>
      </c>
      <c r="F9" s="5"/>
      <c r="G9" s="5" t="s">
        <v>29</v>
      </c>
      <c r="H9" s="5" t="s">
        <v>30</v>
      </c>
      <c r="I9" s="3"/>
      <c r="J9" s="3"/>
      <c r="K9" s="3"/>
      <c r="L9" s="3"/>
      <c r="M9" s="3"/>
    </row>
    <row r="10" spans="1:13" ht="49.8" customHeight="1" x14ac:dyDescent="0.3">
      <c r="A10" s="5" t="s">
        <v>5</v>
      </c>
      <c r="B10" s="7">
        <v>14494.55</v>
      </c>
      <c r="C10" s="8">
        <v>212336.08</v>
      </c>
      <c r="D10" s="8">
        <v>199548.06</v>
      </c>
      <c r="E10" s="8">
        <f>C10-D10</f>
        <v>12788.01999999999</v>
      </c>
      <c r="F10" s="8">
        <f>C10</f>
        <v>212336.08</v>
      </c>
      <c r="G10" s="8">
        <f>D10-F10</f>
        <v>-12788.01999999999</v>
      </c>
      <c r="H10" s="8">
        <f>B10+E10</f>
        <v>27282.569999999989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8">
        <v>7678.78</v>
      </c>
      <c r="C11" s="8">
        <v>101489.47</v>
      </c>
      <c r="D11" s="8">
        <v>94800.52</v>
      </c>
      <c r="E11" s="8">
        <f t="shared" ref="E11:E19" si="0">C11-D11</f>
        <v>6688.9499999999971</v>
      </c>
      <c r="F11" s="8">
        <f t="shared" ref="F11:F17" si="1">C11</f>
        <v>101489.47</v>
      </c>
      <c r="G11" s="8">
        <f t="shared" ref="G11:G19" si="2">D11-F11</f>
        <v>-6688.9499999999971</v>
      </c>
      <c r="H11" s="8">
        <f t="shared" ref="H11:H19" si="3">B11+E11</f>
        <v>14367.729999999996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8">
        <v>593.15</v>
      </c>
      <c r="C12" s="8">
        <v>8637.4</v>
      </c>
      <c r="D12" s="8">
        <v>8120.01</v>
      </c>
      <c r="E12" s="8">
        <f t="shared" si="0"/>
        <v>517.38999999999942</v>
      </c>
      <c r="F12" s="8">
        <f t="shared" si="1"/>
        <v>8637.4</v>
      </c>
      <c r="G12" s="8">
        <f t="shared" si="2"/>
        <v>-517.38999999999942</v>
      </c>
      <c r="H12" s="8">
        <f t="shared" si="3"/>
        <v>1110.5399999999995</v>
      </c>
      <c r="I12" s="3"/>
      <c r="J12" s="3"/>
      <c r="K12" s="3"/>
      <c r="L12" s="3"/>
      <c r="M12" s="3"/>
    </row>
    <row r="13" spans="1:13" ht="48" customHeight="1" x14ac:dyDescent="0.3">
      <c r="A13" s="5" t="s">
        <v>19</v>
      </c>
      <c r="B13" s="8">
        <v>34920.04</v>
      </c>
      <c r="C13" s="8">
        <v>452527.68</v>
      </c>
      <c r="D13" s="8">
        <v>421914.95</v>
      </c>
      <c r="E13" s="8">
        <f t="shared" si="0"/>
        <v>30612.729999999981</v>
      </c>
      <c r="F13" s="8">
        <f t="shared" si="1"/>
        <v>452527.68</v>
      </c>
      <c r="G13" s="8">
        <f t="shared" si="2"/>
        <v>-30612.729999999981</v>
      </c>
      <c r="H13" s="8">
        <f t="shared" si="3"/>
        <v>65532.769999999982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8">
        <v>23432.36</v>
      </c>
      <c r="C14" s="8">
        <v>313825.51</v>
      </c>
      <c r="D14" s="8">
        <v>293131.15999999997</v>
      </c>
      <c r="E14" s="8">
        <f t="shared" si="0"/>
        <v>20694.350000000035</v>
      </c>
      <c r="F14" s="8">
        <f t="shared" si="1"/>
        <v>313825.51</v>
      </c>
      <c r="G14" s="8">
        <f t="shared" si="2"/>
        <v>-20694.350000000035</v>
      </c>
      <c r="H14" s="8">
        <f t="shared" si="3"/>
        <v>44126.710000000036</v>
      </c>
      <c r="I14" s="3"/>
      <c r="J14" s="3"/>
      <c r="K14" s="3"/>
      <c r="L14" s="3"/>
      <c r="M14" s="3"/>
    </row>
    <row r="15" spans="1:13" ht="34.799999999999997" x14ac:dyDescent="0.3">
      <c r="A15" s="5" t="s">
        <v>20</v>
      </c>
      <c r="B15" s="8">
        <v>6265.22</v>
      </c>
      <c r="C15" s="8">
        <v>86374</v>
      </c>
      <c r="D15" s="8">
        <v>80826.67</v>
      </c>
      <c r="E15" s="8">
        <f t="shared" si="0"/>
        <v>5547.3300000000017</v>
      </c>
      <c r="F15" s="8">
        <f>1563027.24-F10-F11-F12-F13-F14-F16-F17</f>
        <v>136417.47000000012</v>
      </c>
      <c r="G15" s="8">
        <f t="shared" si="2"/>
        <v>-55590.800000000119</v>
      </c>
      <c r="H15" s="8">
        <f t="shared" si="3"/>
        <v>11812.550000000003</v>
      </c>
      <c r="I15" s="3"/>
      <c r="J15" s="3"/>
      <c r="K15" s="3"/>
      <c r="L15" s="3"/>
      <c r="M15" s="3"/>
    </row>
    <row r="16" spans="1:13" ht="35.4" customHeight="1" x14ac:dyDescent="0.3">
      <c r="A16" s="5" t="s">
        <v>18</v>
      </c>
      <c r="B16" s="8">
        <v>26832.09</v>
      </c>
      <c r="C16" s="8">
        <v>285769.84999999998</v>
      </c>
      <c r="D16" s="8">
        <v>259435.73</v>
      </c>
      <c r="E16" s="8">
        <f t="shared" si="0"/>
        <v>26334.119999999966</v>
      </c>
      <c r="F16" s="8">
        <f t="shared" si="1"/>
        <v>285769.84999999998</v>
      </c>
      <c r="G16" s="8">
        <f t="shared" si="2"/>
        <v>-26334.119999999966</v>
      </c>
      <c r="H16" s="8">
        <f t="shared" si="3"/>
        <v>53166.209999999963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8">
        <v>5799.3</v>
      </c>
      <c r="C17" s="8">
        <v>52023.78</v>
      </c>
      <c r="D17" s="8">
        <v>51134.57</v>
      </c>
      <c r="E17" s="8">
        <f t="shared" si="0"/>
        <v>889.20999999999913</v>
      </c>
      <c r="F17" s="8">
        <f t="shared" si="1"/>
        <v>52023.78</v>
      </c>
      <c r="G17" s="8">
        <f t="shared" si="2"/>
        <v>-889.20999999999913</v>
      </c>
      <c r="H17" s="8">
        <f t="shared" si="3"/>
        <v>6688.5099999999993</v>
      </c>
      <c r="I17" s="3"/>
      <c r="J17" s="3"/>
      <c r="K17" s="3"/>
      <c r="L17" s="3"/>
      <c r="M17" s="3"/>
    </row>
    <row r="18" spans="1:13" ht="52.2" x14ac:dyDescent="0.3">
      <c r="A18" s="5" t="s">
        <v>17</v>
      </c>
      <c r="B18" s="8"/>
      <c r="C18" s="8">
        <v>10684</v>
      </c>
      <c r="D18" s="8">
        <f>C18</f>
        <v>10684</v>
      </c>
      <c r="E18" s="8">
        <f t="shared" si="0"/>
        <v>0</v>
      </c>
      <c r="F18" s="8">
        <v>0</v>
      </c>
      <c r="G18" s="8">
        <f t="shared" si="2"/>
        <v>10684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120015.5</v>
      </c>
      <c r="C19" s="8">
        <f>SUM(C10:C18)</f>
        <v>1523667.7700000003</v>
      </c>
      <c r="D19" s="8">
        <f>SUM(D10:D18)</f>
        <v>1419595.67</v>
      </c>
      <c r="E19" s="8">
        <f t="shared" si="0"/>
        <v>104072.10000000033</v>
      </c>
      <c r="F19" s="8">
        <v>1563027.24</v>
      </c>
      <c r="G19" s="8">
        <f t="shared" si="2"/>
        <v>-143431.57000000007</v>
      </c>
      <c r="H19" s="8">
        <f t="shared" si="3"/>
        <v>224087.60000000033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72" x14ac:dyDescent="0.3">
      <c r="A21" s="4" t="s">
        <v>4</v>
      </c>
      <c r="B21" s="4" t="s">
        <v>31</v>
      </c>
      <c r="C21" s="4" t="s">
        <v>32</v>
      </c>
      <c r="D21" s="4" t="s">
        <v>22</v>
      </c>
      <c r="E21" s="4" t="s">
        <v>23</v>
      </c>
      <c r="F21" s="4" t="s">
        <v>27</v>
      </c>
      <c r="G21" s="3"/>
      <c r="H21" s="3"/>
      <c r="I21" s="3"/>
      <c r="J21" s="3"/>
      <c r="K21" s="3"/>
      <c r="L21" s="3"/>
      <c r="M21" s="3"/>
    </row>
    <row r="22" spans="1:13" x14ac:dyDescent="0.3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4" t="s">
        <v>11</v>
      </c>
      <c r="B23" s="8">
        <v>1899500</v>
      </c>
      <c r="C23" s="8">
        <v>94975</v>
      </c>
      <c r="D23" s="8">
        <v>94975</v>
      </c>
      <c r="E23" s="8">
        <v>0</v>
      </c>
      <c r="F23" s="8">
        <v>94975</v>
      </c>
      <c r="G23" s="3"/>
      <c r="H23" s="3"/>
      <c r="I23" s="3"/>
      <c r="J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9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9" t="s">
        <v>13</v>
      </c>
      <c r="B30" s="3"/>
      <c r="C30" s="3" t="s">
        <v>14</v>
      </c>
      <c r="D30" s="3"/>
      <c r="E30" s="9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2013-06-03T07:45:08Z</dcterms:modified>
</cp:coreProperties>
</file>