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 name="Лист2" sheetId="2" r:id="rId2"/>
    <sheet name="Лист3" sheetId="3" r:id="rId3"/>
  </sheets>
  <definedNames>
    <definedName name="_xlnm.Print_Area" localSheetId="0">Лист1!$A$1:$H$116</definedName>
  </definedNames>
  <calcPr calcId="145621"/>
</workbook>
</file>

<file path=xl/calcChain.xml><?xml version="1.0" encoding="utf-8"?>
<calcChain xmlns="http://schemas.openxmlformats.org/spreadsheetml/2006/main">
  <c r="G68" i="1" l="1"/>
  <c r="G32" i="1"/>
  <c r="F99" i="1" l="1"/>
  <c r="G99" i="1" s="1"/>
  <c r="F100" i="1"/>
  <c r="G100" i="1" s="1"/>
  <c r="F101" i="1"/>
  <c r="G101" i="1" s="1"/>
  <c r="F102" i="1"/>
  <c r="G102" i="1" s="1"/>
  <c r="F103" i="1"/>
  <c r="G103" i="1" s="1"/>
  <c r="F104" i="1"/>
  <c r="G104" i="1" s="1"/>
  <c r="F105" i="1"/>
  <c r="G105" i="1" s="1"/>
  <c r="F106" i="1"/>
  <c r="G106" i="1"/>
  <c r="C107" i="1"/>
  <c r="D107" i="1"/>
  <c r="F107" i="1" s="1"/>
  <c r="E107" i="1"/>
  <c r="G107" i="1" l="1"/>
  <c r="G50" i="1" l="1"/>
  <c r="G30" i="1" l="1"/>
  <c r="C14" i="1" l="1"/>
  <c r="G24" i="1" l="1"/>
  <c r="E54" i="1" l="1"/>
  <c r="D54" i="1"/>
  <c r="C54" i="1"/>
  <c r="F54" i="1" l="1"/>
  <c r="G20" i="1" l="1"/>
  <c r="F14" i="1"/>
  <c r="E14" i="1"/>
  <c r="D14" i="1"/>
  <c r="G14" i="1" l="1"/>
  <c r="G33" i="1"/>
  <c r="G31" i="1"/>
  <c r="G27" i="1"/>
  <c r="G17" i="1"/>
  <c r="G15" i="1"/>
  <c r="G54" i="1" l="1"/>
  <c r="D109" i="1" s="1"/>
</calcChain>
</file>

<file path=xl/sharedStrings.xml><?xml version="1.0" encoding="utf-8"?>
<sst xmlns="http://schemas.openxmlformats.org/spreadsheetml/2006/main" count="117" uniqueCount="100">
  <si>
    <r>
      <t xml:space="preserve">                     </t>
    </r>
    <r>
      <rPr>
        <b/>
        <i/>
        <sz val="12"/>
        <color theme="1"/>
        <rFont val="Times New Roman"/>
        <family val="1"/>
        <charset val="204"/>
      </rPr>
      <t xml:space="preserve"> Доходы и расходы по содержанию и ремонту жилого дома (руб.)</t>
    </r>
  </si>
  <si>
    <t>№</t>
  </si>
  <si>
    <t>п/п</t>
  </si>
  <si>
    <t>Наименование    услуг</t>
  </si>
  <si>
    <t>Начислено</t>
  </si>
  <si>
    <t>Оплачено</t>
  </si>
  <si>
    <t>Расходы</t>
  </si>
  <si>
    <t>1.</t>
  </si>
  <si>
    <t>Техническое  обслуживание конструктивных элементов и инженерных систем здания, относящихся к общему имуществу</t>
  </si>
  <si>
    <t>1.1.</t>
  </si>
  <si>
    <t>Проведение работ по уборке наледи, сосулек с настенных желобов, водосточных воронок. Очистка козырьков балконов и входных групп от снега  и наледи. Очистка  сжатых  кровель от снега, обеспечение толщины снежного покрова на кровлях не более 30 см. Проведение работ по предупреждению схода снежных лавин со скатной крыши.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 тамбурных дверей (обеспечение  плотного притвора дверей, заделка щелей в дверях и в дверных коробах) установка исправных скобяных изделий , навесов, очистка и покраска входных дверей</t>
  </si>
  <si>
    <t>1.2.</t>
  </si>
  <si>
    <t>Консервация системы  центрального отопления.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t>
  </si>
  <si>
    <t>Утепление и прочистка вентиляционных каналов, укрепление зонтов, дефлекторов ,ремонт вентиляционных шахт, обслуживание систем, замена ламп светильников.</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</si>
  <si>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</si>
  <si>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Подметание  свежевыпавшего снега толщиной до 2 см.,уборка мусора. Сдвигание свежевыпавшего снега толщиной слоя свыше 2 см.Посылка территории песком  или смесью песка с хлоридами. Очистка урн. Уборка контейнерных площадок, подметание  территории</t>
  </si>
  <si>
    <t xml:space="preserve"> И летний период, скос травы, обрезка зеленых насаждений, проведение субботников, ремонт и покраска ограждений скамеек детского  оборудования  и др.</t>
  </si>
  <si>
    <t>Мытье пола кабины лифта, уборка лестничных клеток, площадок, коридоров, обслуживание</t>
  </si>
  <si>
    <t>мусоропроводов, мусорокамер, уборка площадки перед подъездом, дератизация подвалов и мусорокамеры.</t>
  </si>
  <si>
    <t>4.</t>
  </si>
  <si>
    <t xml:space="preserve">Текущий ремонт  </t>
  </si>
  <si>
    <t>5.</t>
  </si>
  <si>
    <t>Вывоз твердых бытовых отходов</t>
  </si>
  <si>
    <t>Содержание и текущий ремонт лифтового оборудования</t>
  </si>
  <si>
    <t>Управление  многоквартирным домом</t>
  </si>
  <si>
    <t xml:space="preserve"> </t>
  </si>
  <si>
    <t>Хранение и ведение технической документации по многоквартирному дому</t>
  </si>
  <si>
    <t xml:space="preserve">Заключение договоров на выполнение работ по содержанию и аварийно-восстановительному                            </t>
  </si>
  <si>
    <t xml:space="preserve">ремонту общего имущества многоквартирного дома  с подрядными организациями,  </t>
  </si>
  <si>
    <t xml:space="preserve">осуществление контроля  за качеством выполненных работ. Заключение договоров с с ресурсоснабжающими  компаниями на поставку теплоснабжения, водоснабжения, электроснабжения. Осуществление контроля за качеством  жилищно-коммунальных и иных  услуг. Предоставление устных и письменных  разъяснений гражданам – (нанимателям,               </t>
  </si>
  <si>
    <t>собственникам жилых и нежилых помещений и членам их семей) о порядке пользования</t>
  </si>
  <si>
    <t xml:space="preserve">жилыми помещениями и общим имуществом  многоквартирного дома.         </t>
  </si>
  <si>
    <t xml:space="preserve"> Информирование граждан – собственников жилых и нежилых помещений, нанимателей  об    </t>
  </si>
  <si>
    <t xml:space="preserve">изменении тарифов на жилищно-коммунальные услуги в порядке, установленном условиями   </t>
  </si>
  <si>
    <t>настоящего договора. Подготовка предложений о проведении капитального ремонта  п.1.11 настоящего  договора. Ведение бухгалтерской и прочей форм отчетности по дому</t>
  </si>
  <si>
    <t>Обеспечение расчетов и перерасчетов  собственникам жилых  и нежилых  помещений</t>
  </si>
  <si>
    <t xml:space="preserve">Организация  санитарного содержания придомовой территории. Аварийно-диспетчерское обслуживание  </t>
  </si>
  <si>
    <t>Оплата услуг  ОАО «ТРИЦ» по сбору средств с населения в соответствии</t>
  </si>
  <si>
    <t xml:space="preserve"> с пунктом 48  постановления ПравительстваРФ № 354 от 06.05.2011г.</t>
  </si>
  <si>
    <t>«О предоставлении коммунальных услуг собственникам  и пользователям помещений в многоквартирных  домах и жилых домов».</t>
  </si>
  <si>
    <t xml:space="preserve">                      </t>
  </si>
  <si>
    <t xml:space="preserve">                                                       </t>
  </si>
  <si>
    <t xml:space="preserve">                      2.Текущий ремонт общего имущества   собственников  жилого дома,  </t>
  </si>
  <si>
    <t xml:space="preserve">                </t>
  </si>
  <si>
    <t>Выполненные виды работ</t>
  </si>
  <si>
    <t>Стоимость работ</t>
  </si>
  <si>
    <t>Оплата</t>
  </si>
  <si>
    <t>Остаток средств,</t>
  </si>
  <si>
    <t>перерасход</t>
  </si>
  <si>
    <t xml:space="preserve">                                                                 Расходование  дополнительных  доходов  (по решению Совета дома)</t>
  </si>
  <si>
    <t xml:space="preserve">                                                                                              Выполненные виды работ</t>
  </si>
  <si>
    <t xml:space="preserve">                                                 </t>
  </si>
  <si>
    <t xml:space="preserve">   5. Сведения о должниках</t>
  </si>
  <si>
    <t xml:space="preserve">  Аварийно  -   ремонтное обслуживание</t>
  </si>
  <si>
    <t xml:space="preserve">     Конструктивные        элементы</t>
  </si>
  <si>
    <t xml:space="preserve">             Содержание    общего  имущества   дома</t>
  </si>
  <si>
    <t>долг на 31.12.2014г</t>
  </si>
  <si>
    <t>№            п/п</t>
  </si>
  <si>
    <r>
      <t xml:space="preserve">                       </t>
    </r>
    <r>
      <rPr>
        <b/>
        <i/>
        <sz val="11"/>
        <color theme="1"/>
        <rFont val="Times New Roman"/>
        <family val="1"/>
        <charset val="204"/>
      </rPr>
      <t>Инженерные          системы</t>
    </r>
  </si>
  <si>
    <t xml:space="preserve">  Содержание    придомовой      территории</t>
  </si>
  <si>
    <t>итого</t>
  </si>
  <si>
    <t>долг на 01.01.2014г</t>
  </si>
  <si>
    <t>холодная вода, индивидуальное потребление</t>
  </si>
  <si>
    <t>холодная вода, для целей ГВС</t>
  </si>
  <si>
    <t>холодная вода на общедомовые нужды</t>
  </si>
  <si>
    <t>водоотведение (канализация)</t>
  </si>
  <si>
    <t>6. Доходы и расходы по коммунальным услугам</t>
  </si>
  <si>
    <t>тепловая энергия, для целей ГВС</t>
  </si>
  <si>
    <t>центральное отопление</t>
  </si>
  <si>
    <t>электроэнергия, индивидуальное потребление</t>
  </si>
  <si>
    <t>электроэнергия на общедомовые нужды</t>
  </si>
  <si>
    <t>ИТОГО</t>
  </si>
  <si>
    <t>Генеральный директор</t>
  </si>
  <si>
    <t>ООО "Универсал"</t>
  </si>
  <si>
    <t>____________________</t>
  </si>
  <si>
    <t>А.В. Григорьев</t>
  </si>
  <si>
    <t>Председатель Совета дома</t>
  </si>
  <si>
    <t>задолженность на 01.01.2014г</t>
  </si>
  <si>
    <t>1.3.</t>
  </si>
  <si>
    <t>Фактическая стоимость выполненных работ</t>
  </si>
  <si>
    <t>Предъявлено собственникам</t>
  </si>
  <si>
    <t>Остаток средств</t>
  </si>
  <si>
    <t>Доля населения 5% (задолженность)</t>
  </si>
  <si>
    <t>Задолженность</t>
  </si>
  <si>
    <t>не проводились</t>
  </si>
  <si>
    <t>Сведения о должниках прилагаются к отчету</t>
  </si>
  <si>
    <t xml:space="preserve">Итого: задолженность за жилищно-коммунальные услуги составила     </t>
  </si>
  <si>
    <t>Оплачено населением за весь период</t>
  </si>
  <si>
    <r>
      <t>по ул. Станционная</t>
    </r>
    <r>
      <rPr>
        <b/>
        <u/>
        <sz val="12"/>
        <color theme="1"/>
        <rFont val="Times New Roman"/>
        <family val="1"/>
        <charset val="204"/>
      </rPr>
      <t xml:space="preserve"> </t>
    </r>
    <r>
      <rPr>
        <b/>
        <sz val="12"/>
        <color theme="1"/>
        <rFont val="Times New Roman"/>
        <family val="1"/>
        <charset val="204"/>
      </rPr>
      <t xml:space="preserve"> за __</t>
    </r>
    <r>
      <rPr>
        <b/>
        <u/>
        <sz val="12"/>
        <color theme="1"/>
        <rFont val="Times New Roman"/>
        <family val="1"/>
        <charset val="204"/>
      </rPr>
      <t>2014</t>
    </r>
    <r>
      <rPr>
        <b/>
        <sz val="12"/>
        <color theme="1"/>
        <rFont val="Times New Roman"/>
        <family val="1"/>
        <charset val="204"/>
      </rPr>
      <t>__год</t>
    </r>
  </si>
  <si>
    <t>предоставление доступа провайдерам</t>
  </si>
  <si>
    <t xml:space="preserve">   4. Капитальный ремонт общего имущества _______0_______ рублей        </t>
  </si>
  <si>
    <t>капитальный ремонт в 2014 году не проводился</t>
  </si>
  <si>
    <r>
      <t xml:space="preserve">Отчет по содержанию и ремонту общего имущества дома № </t>
    </r>
    <r>
      <rPr>
        <b/>
        <u/>
        <sz val="12"/>
        <color theme="1"/>
        <rFont val="Times New Roman"/>
        <family val="1"/>
        <charset val="204"/>
      </rPr>
      <t>__36 "А"__</t>
    </r>
  </si>
  <si>
    <r>
      <t>Год ввода _</t>
    </r>
    <r>
      <rPr>
        <u/>
        <sz val="12"/>
        <color theme="1"/>
        <rFont val="Times New Roman"/>
        <family val="1"/>
        <charset val="204"/>
      </rPr>
      <t>1980</t>
    </r>
    <r>
      <rPr>
        <sz val="12"/>
        <color theme="1"/>
        <rFont val="Times New Roman"/>
        <family val="1"/>
        <charset val="204"/>
      </rPr>
      <t>_</t>
    </r>
  </si>
  <si>
    <r>
      <t>Общая площадь жилых помещений:- ___</t>
    </r>
    <r>
      <rPr>
        <u/>
        <sz val="12"/>
        <color theme="1"/>
        <rFont val="Times New Roman"/>
        <family val="1"/>
        <charset val="204"/>
      </rPr>
      <t>3368,8</t>
    </r>
    <r>
      <rPr>
        <sz val="12"/>
        <color theme="1"/>
        <rFont val="Times New Roman"/>
        <family val="1"/>
        <charset val="204"/>
      </rPr>
      <t>____ кв.м.</t>
    </r>
  </si>
  <si>
    <r>
      <t>Общая площадь нежилых помещений: - ____</t>
    </r>
    <r>
      <rPr>
        <u/>
        <sz val="12"/>
        <color theme="1"/>
        <rFont val="Times New Roman"/>
        <family val="1"/>
        <charset val="204"/>
      </rPr>
      <t>0,00</t>
    </r>
    <r>
      <rPr>
        <sz val="12"/>
        <color theme="1"/>
        <rFont val="Times New Roman"/>
        <family val="1"/>
        <charset val="204"/>
      </rPr>
      <t>____кв.м.</t>
    </r>
  </si>
  <si>
    <t>текущий ремонт конструктивных элементов, внутридомовых инженерных систем и систем электроснабжения</t>
  </si>
  <si>
    <t>содержание конструктивных элементов жилого дома</t>
  </si>
  <si>
    <r>
      <t xml:space="preserve">                                           в том числе подготовка к сезонной эксплуатации _________</t>
    </r>
    <r>
      <rPr>
        <u/>
        <sz val="11"/>
        <color theme="1"/>
        <rFont val="Times New Roman"/>
        <family val="1"/>
        <charset val="204"/>
      </rPr>
      <t>76 890,00</t>
    </r>
    <r>
      <rPr>
        <sz val="11"/>
        <color theme="1"/>
        <rFont val="Times New Roman"/>
        <family val="1"/>
        <charset val="204"/>
      </rPr>
      <t>_________  рублей</t>
    </r>
  </si>
  <si>
    <r>
      <t>3.Дополнительные  доходы___________</t>
    </r>
    <r>
      <rPr>
        <b/>
        <u/>
        <sz val="11"/>
        <color theme="1"/>
        <rFont val="Times New Roman"/>
        <family val="1"/>
        <charset val="204"/>
      </rPr>
      <t>10 318,00</t>
    </r>
    <r>
      <rPr>
        <b/>
        <sz val="11"/>
        <color theme="1"/>
        <rFont val="Times New Roman"/>
        <family val="1"/>
        <charset val="204"/>
      </rPr>
      <t>__________ рублей</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</si>
</sst>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р_."/>
    <numFmt numFmtId="165" formatCode="#,##0.00;[Red]\-#,##0.00"/>
  </numFmts>
  <fonts count="23"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b/>
      <u/>
      <sz val="12"/>
      <color theme="1"/>
      <name val="Times New Roman"/>
      <family val="1"/>
      <charset val="204"/>
    </font>
    <font>
      <u/>
      <sz val="12"/>
      <color theme="1"/>
      <name val="Times New Roman"/>
      <family val="1"/>
      <charset val="204"/>
    </font>
    <font>
      <i/>
      <sz val="11"/>
      <color theme="1"/>
      <name val="Times New Roman"/>
      <family val="1"/>
      <charset val="204"/>
    </font>
    <font>
      <sz val="12"/>
      <color theme="1"/>
      <name val="Calibri"/>
      <family val="2"/>
      <scheme val="minor"/>
    </font>
    <font>
      <sz val="14"/>
      <color theme="1"/>
      <name val="Times New Roman"/>
      <family val="1"/>
      <charset val="204"/>
    </font>
    <font>
      <b/>
      <sz val="12"/>
      <color theme="1"/>
      <name val="Calibri"/>
      <family val="2"/>
      <charset val="204"/>
      <scheme val="minor"/>
    </font>
    <font>
      <sz val="9"/>
      <color theme="1"/>
      <name val="Calibri"/>
      <family val="2"/>
      <scheme val="minor"/>
    </font>
    <font>
      <b/>
      <i/>
      <sz val="8"/>
      <color theme="1"/>
      <name val="Calibri"/>
      <family val="2"/>
      <charset val="204"/>
      <scheme val="minor"/>
    </font>
    <font>
      <b/>
      <sz val="13"/>
      <color theme="1"/>
      <name val="Calibri"/>
      <family val="2"/>
      <charset val="204"/>
      <scheme val="minor"/>
    </font>
    <font>
      <b/>
      <i/>
      <sz val="10"/>
      <name val="Times New Roman"/>
      <family val="1"/>
      <charset val="204"/>
    </font>
    <font>
      <sz val="8"/>
      <name val="Arial"/>
      <family val="2"/>
    </font>
    <font>
      <sz val="11"/>
      <name val="Times New Roman"/>
      <family val="1"/>
      <charset val="204"/>
    </font>
    <font>
      <b/>
      <sz val="12"/>
      <name val="Times New Roman"/>
      <family val="1"/>
      <charset val="204"/>
    </font>
    <font>
      <u/>
      <sz val="11"/>
      <color theme="1"/>
      <name val="Times New Roman"/>
      <family val="1"/>
      <charset val="204"/>
    </font>
    <font>
      <b/>
      <u/>
      <sz val="11"/>
      <color theme="1"/>
      <name val="Times New Roman"/>
      <family val="1"/>
      <charset val="204"/>
    </font>
  </fonts>
  <fills count="2">
    <fill>
      <patternFill patternType="none"/>
    </fill>
    <fill>
      <patternFill patternType="gray125"/>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8" fillId="0" borderId="0"/>
  </cellStyleXfs>
  <cellXfs count="178">
    <xf numFmtId="0" fontId="0" fillId="0" borderId="0" xfId="0"/>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Alignment="1">
      <alignment vertical="center"/>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14" xfId="0" applyFont="1" applyBorder="1" applyAlignment="1">
      <alignment horizontal="center" vertical="center" wrapText="1"/>
    </xf>
    <xf numFmtId="4" fontId="3" fillId="0" borderId="5" xfId="0" applyNumberFormat="1" applyFont="1" applyBorder="1" applyAlignment="1">
      <alignment vertical="center" wrapText="1"/>
    </xf>
    <xf numFmtId="0" fontId="11" fillId="0" borderId="11" xfId="0" applyFont="1" applyBorder="1" applyAlignment="1">
      <alignment horizontal="center" vertical="center" wrapText="1"/>
    </xf>
    <xf numFmtId="4" fontId="11" fillId="0" borderId="11"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6" fillId="0" borderId="7"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0" fillId="0" borderId="0" xfId="0" applyNumberFormat="1" applyAlignment="1">
      <alignment horizontal="center" vertical="center" wrapText="1"/>
    </xf>
    <xf numFmtId="4" fontId="6" fillId="0" borderId="11"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22"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6" fillId="0" borderId="5"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3" fillId="0" borderId="13" xfId="0" applyNumberFormat="1" applyFont="1" applyBorder="1" applyAlignment="1">
      <alignment vertical="center" wrapText="1"/>
    </xf>
    <xf numFmtId="4" fontId="0" fillId="0" borderId="0" xfId="0" applyNumberFormat="1"/>
    <xf numFmtId="4" fontId="0" fillId="0" borderId="11" xfId="0" applyNumberFormat="1" applyFont="1" applyBorder="1" applyAlignment="1">
      <alignment horizontal="center" vertical="center" wrapText="1"/>
    </xf>
    <xf numFmtId="4" fontId="0" fillId="0" borderId="0" xfId="0" applyNumberFormat="1" applyFont="1"/>
    <xf numFmtId="4" fontId="6" fillId="0" borderId="4" xfId="0" applyNumberFormat="1" applyFont="1" applyBorder="1" applyAlignment="1">
      <alignment horizontal="center" vertical="center" wrapText="1"/>
    </xf>
    <xf numFmtId="4" fontId="0" fillId="0" borderId="11" xfId="0" applyNumberFormat="1" applyFont="1" applyBorder="1"/>
    <xf numFmtId="4" fontId="6" fillId="0" borderId="8" xfId="0" applyNumberFormat="1" applyFont="1" applyBorder="1" applyAlignment="1">
      <alignment horizontal="center" vertical="center" wrapText="1"/>
    </xf>
    <xf numFmtId="4" fontId="3" fillId="0" borderId="27" xfId="0" applyNumberFormat="1" applyFont="1" applyBorder="1" applyAlignment="1">
      <alignment vertical="center" wrapText="1"/>
    </xf>
    <xf numFmtId="4" fontId="3" fillId="0" borderId="28" xfId="0" applyNumberFormat="1" applyFont="1" applyBorder="1" applyAlignment="1">
      <alignment vertical="center" wrapText="1"/>
    </xf>
    <xf numFmtId="4" fontId="3" fillId="0" borderId="14" xfId="0" applyNumberFormat="1" applyFont="1" applyBorder="1" applyAlignment="1">
      <alignment vertical="center" wrapText="1"/>
    </xf>
    <xf numFmtId="0" fontId="7" fillId="0" borderId="8" xfId="0" applyFont="1" applyBorder="1" applyAlignment="1">
      <alignment horizontal="center" vertical="center" wrapText="1"/>
    </xf>
    <xf numFmtId="4" fontId="7" fillId="0" borderId="33" xfId="0" applyNumberFormat="1" applyFont="1" applyBorder="1" applyAlignment="1">
      <alignment horizontal="center" vertical="center" wrapText="1"/>
    </xf>
    <xf numFmtId="0" fontId="14" fillId="0" borderId="0" xfId="0" applyFont="1" applyBorder="1"/>
    <xf numFmtId="4" fontId="0" fillId="0" borderId="0" xfId="0" applyNumberFormat="1" applyFont="1" applyBorder="1"/>
    <xf numFmtId="4" fontId="0" fillId="0" borderId="11" xfId="0" applyNumberFormat="1" applyBorder="1" applyAlignment="1">
      <alignment horizontal="center" vertical="center"/>
    </xf>
    <xf numFmtId="4" fontId="3" fillId="0" borderId="8"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6" fillId="0" borderId="0" xfId="0" applyFont="1" applyBorder="1" applyAlignment="1">
      <alignment vertical="center"/>
    </xf>
    <xf numFmtId="0" fontId="0" fillId="0" borderId="0" xfId="0" applyFont="1" applyBorder="1" applyAlignment="1">
      <alignment horizontal="center" vertical="center" wrapText="1"/>
    </xf>
    <xf numFmtId="0" fontId="6" fillId="0" borderId="11"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17" fillId="0" borderId="11" xfId="0" applyNumberFormat="1" applyFont="1" applyBorder="1" applyAlignment="1">
      <alignment horizontal="center"/>
    </xf>
    <xf numFmtId="4" fontId="0" fillId="0" borderId="0" xfId="0" applyNumberFormat="1" applyBorder="1"/>
    <xf numFmtId="4" fontId="6" fillId="0" borderId="37" xfId="0" applyNumberFormat="1" applyFont="1" applyBorder="1" applyAlignment="1">
      <alignment horizontal="center" vertical="center" wrapText="1"/>
    </xf>
    <xf numFmtId="4" fontId="0" fillId="0" borderId="16" xfId="0" applyNumberFormat="1" applyBorder="1"/>
    <xf numFmtId="4" fontId="16" fillId="0" borderId="0" xfId="0" applyNumberFormat="1" applyFont="1" applyAlignment="1"/>
    <xf numFmtId="0" fontId="5" fillId="0" borderId="0" xfId="0" applyFont="1" applyAlignment="1">
      <alignment horizontal="center" vertical="center"/>
    </xf>
    <xf numFmtId="0" fontId="6" fillId="0" borderId="11" xfId="0" applyFont="1" applyBorder="1" applyAlignment="1">
      <alignment horizontal="center" vertical="center" wrapText="1"/>
    </xf>
    <xf numFmtId="4" fontId="6" fillId="0" borderId="11" xfId="0" applyNumberFormat="1" applyFont="1" applyBorder="1" applyAlignment="1">
      <alignment horizontal="center" vertical="center" wrapText="1"/>
    </xf>
    <xf numFmtId="0" fontId="0" fillId="0" borderId="0" xfId="0" applyBorder="1" applyAlignment="1">
      <alignment horizontal="center" vertical="center"/>
    </xf>
    <xf numFmtId="164" fontId="6" fillId="0" borderId="11" xfId="0" applyNumberFormat="1" applyFont="1" applyBorder="1" applyAlignment="1">
      <alignment horizontal="center" vertical="center" wrapText="1"/>
    </xf>
    <xf numFmtId="4" fontId="6" fillId="0" borderId="0" xfId="0" applyNumberFormat="1" applyFont="1" applyBorder="1"/>
    <xf numFmtId="4" fontId="6" fillId="0" borderId="11" xfId="0" applyNumberFormat="1" applyFont="1" applyBorder="1" applyAlignment="1">
      <alignment horizontal="center" vertical="center"/>
    </xf>
    <xf numFmtId="165" fontId="19" fillId="0" borderId="11" xfId="1" applyNumberFormat="1" applyFont="1" applyBorder="1" applyAlignment="1">
      <alignment horizontal="center" vertical="center"/>
    </xf>
    <xf numFmtId="0" fontId="6" fillId="0" borderId="11" xfId="0" applyFont="1" applyBorder="1" applyAlignment="1">
      <alignment horizontal="center" vertical="center" wrapText="1"/>
    </xf>
    <xf numFmtId="4" fontId="1" fillId="0" borderId="1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7" fillId="0" borderId="32" xfId="0" applyNumberFormat="1" applyFont="1" applyBorder="1" applyAlignment="1">
      <alignment horizontal="center" vertical="center" wrapText="1"/>
    </xf>
    <xf numFmtId="4" fontId="7" fillId="0" borderId="21" xfId="0" applyNumberFormat="1" applyFont="1" applyBorder="1" applyAlignment="1">
      <alignment horizontal="center" vertical="center" wrapText="1"/>
    </xf>
    <xf numFmtId="4" fontId="7" fillId="0" borderId="23" xfId="0" applyNumberFormat="1" applyFont="1" applyBorder="1" applyAlignment="1">
      <alignment horizontal="center" vertical="center" wrapText="1"/>
    </xf>
    <xf numFmtId="4" fontId="7" fillId="0" borderId="29" xfId="0" applyNumberFormat="1" applyFont="1" applyBorder="1" applyAlignment="1">
      <alignment horizontal="center" vertical="center" wrapText="1"/>
    </xf>
    <xf numFmtId="4" fontId="7" fillId="0" borderId="27"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4" fontId="7" fillId="0" borderId="22"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4" fontId="3" fillId="0" borderId="22" xfId="0" applyNumberFormat="1" applyFont="1" applyBorder="1" applyAlignment="1">
      <alignment horizontal="center" vertical="center" wrapText="1"/>
    </xf>
    <xf numFmtId="4" fontId="7" fillId="0" borderId="26"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10" fillId="0" borderId="11" xfId="0"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0" fontId="6" fillId="0" borderId="11"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6" fillId="0" borderId="0" xfId="0" applyFont="1" applyAlignment="1">
      <alignment horizontal="center" vertical="center"/>
    </xf>
    <xf numFmtId="0" fontId="5" fillId="0" borderId="11" xfId="0" applyFont="1" applyBorder="1" applyAlignment="1">
      <alignment horizontal="center" vertical="center" wrapText="1"/>
    </xf>
    <xf numFmtId="4" fontId="0" fillId="0" borderId="32" xfId="0" applyNumberFormat="1" applyBorder="1" applyAlignment="1">
      <alignment horizontal="center" vertical="center" wrapText="1"/>
    </xf>
    <xf numFmtId="4" fontId="0" fillId="0" borderId="23" xfId="0" applyNumberFormat="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3" xfId="0" applyFont="1" applyBorder="1" applyAlignment="1">
      <alignment vertical="center" wrapText="1"/>
    </xf>
    <xf numFmtId="4" fontId="6" fillId="0" borderId="17" xfId="0" applyNumberFormat="1" applyFont="1" applyBorder="1" applyAlignment="1">
      <alignment vertical="center" wrapText="1"/>
    </xf>
    <xf numFmtId="4" fontId="6" fillId="0" borderId="31" xfId="0" applyNumberFormat="1" applyFont="1" applyBorder="1" applyAlignment="1">
      <alignment vertical="center" wrapText="1"/>
    </xf>
    <xf numFmtId="0" fontId="3" fillId="0" borderId="0" xfId="0" applyFont="1" applyBorder="1" applyAlignment="1">
      <alignment horizontal="center" vertical="center" wrapText="1"/>
    </xf>
    <xf numFmtId="4" fontId="6" fillId="0" borderId="34" xfId="0" applyNumberFormat="1" applyFont="1" applyBorder="1" applyAlignment="1">
      <alignment horizontal="center" vertical="center" wrapText="1"/>
    </xf>
    <xf numFmtId="4" fontId="6" fillId="0" borderId="35" xfId="0" applyNumberFormat="1" applyFont="1" applyBorder="1" applyAlignment="1">
      <alignment horizontal="center" vertical="center" wrapText="1"/>
    </xf>
    <xf numFmtId="0" fontId="6" fillId="0" borderId="15" xfId="0" applyFont="1" applyBorder="1" applyAlignment="1">
      <alignment vertical="center"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6" fillId="0" borderId="36" xfId="0" applyNumberFormat="1" applyFont="1" applyBorder="1" applyAlignment="1">
      <alignment horizontal="center" vertical="center" wrapText="1"/>
    </xf>
    <xf numFmtId="4" fontId="0" fillId="0" borderId="0" xfId="0" applyNumberFormat="1" applyAlignment="1">
      <alignment horizontal="center"/>
    </xf>
    <xf numFmtId="0" fontId="16" fillId="0" borderId="0" xfId="0" applyFont="1" applyAlignment="1">
      <alignment horizontal="center"/>
    </xf>
    <xf numFmtId="4" fontId="0" fillId="0" borderId="12" xfId="0" applyNumberFormat="1" applyBorder="1" applyAlignment="1">
      <alignment horizontal="center" vertical="center" wrapText="1"/>
    </xf>
    <xf numFmtId="4" fontId="0" fillId="0" borderId="13" xfId="0" applyNumberFormat="1" applyFont="1" applyBorder="1" applyAlignment="1">
      <alignment horizontal="center" vertical="center" wrapText="1"/>
    </xf>
    <xf numFmtId="0" fontId="13" fillId="0" borderId="18" xfId="0" applyFont="1" applyBorder="1" applyAlignment="1">
      <alignment horizontal="center"/>
    </xf>
    <xf numFmtId="0" fontId="13" fillId="0" borderId="24" xfId="0" applyFont="1" applyBorder="1" applyAlignment="1">
      <alignment horizontal="center"/>
    </xf>
    <xf numFmtId="0" fontId="5" fillId="0" borderId="0" xfId="0" applyFont="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4" fontId="3" fillId="0" borderId="30"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20" fillId="0" borderId="0"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0" fillId="0" borderId="11" xfId="0" applyNumberFormat="1" applyBorder="1" applyAlignment="1">
      <alignment horizontal="center" vertical="center" wrapText="1"/>
    </xf>
    <xf numFmtId="4" fontId="13" fillId="0" borderId="11" xfId="0" applyNumberFormat="1" applyFont="1" applyBorder="1" applyAlignment="1">
      <alignment horizontal="center" vertical="center"/>
    </xf>
  </cellXfs>
  <cellStyles count="2">
    <cellStyle name="Обычный" xfId="0" builtinId="0"/>
    <cellStyle name="Обычный_Лист1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15"/>
  <sheetViews>
    <sheetView tabSelected="1" view="pageBreakPreview" zoomScale="60" zoomScaleNormal="100" workbookViewId="0">
      <pane ySplit="12" topLeftCell="A82" activePane="bottomLeft" state="frozen"/>
      <selection pane="bottomLeft" activeCell="G93" sqref="G93"/>
    </sheetView>
  </sheetViews>
  <sheetFormatPr defaultRowHeight="15" x14ac:dyDescent="0.25"/>
  <cols>
    <col min="2" max="2" width="58.42578125" style="3" customWidth="1"/>
    <col min="3" max="3" width="17.7109375" style="42" customWidth="1"/>
    <col min="4" max="4" width="20.28515625" style="56" customWidth="1"/>
    <col min="5" max="5" width="15.85546875" style="56" customWidth="1"/>
    <col min="6" max="6" width="15.5703125" style="42" customWidth="1"/>
    <col min="7" max="7" width="13.7109375" style="42" customWidth="1"/>
    <col min="8" max="8" width="10.140625" customWidth="1"/>
  </cols>
  <sheetData>
    <row r="3" spans="1:7" ht="15.75" x14ac:dyDescent="0.25">
      <c r="A3" s="1" t="s">
        <v>92</v>
      </c>
    </row>
    <row r="4" spans="1:7" ht="15.75" x14ac:dyDescent="0.25">
      <c r="A4" s="1" t="s">
        <v>88</v>
      </c>
    </row>
    <row r="5" spans="1:7" ht="15.75" x14ac:dyDescent="0.25">
      <c r="A5" s="2" t="s">
        <v>93</v>
      </c>
    </row>
    <row r="6" spans="1:7" ht="15.75" x14ac:dyDescent="0.25">
      <c r="A6" s="2" t="s">
        <v>94</v>
      </c>
    </row>
    <row r="7" spans="1:7" ht="15.75" x14ac:dyDescent="0.25">
      <c r="A7" s="2" t="s">
        <v>95</v>
      </c>
    </row>
    <row r="8" spans="1:7" ht="15.75" x14ac:dyDescent="0.25">
      <c r="A8" s="2"/>
    </row>
    <row r="9" spans="1:7" ht="15.75" x14ac:dyDescent="0.25">
      <c r="A9" s="2" t="s">
        <v>0</v>
      </c>
    </row>
    <row r="10" spans="1:7" ht="15.75" x14ac:dyDescent="0.25">
      <c r="A10" s="2"/>
    </row>
    <row r="11" spans="1:7" ht="27" customHeight="1" x14ac:dyDescent="0.25">
      <c r="A11" s="135" t="s">
        <v>57</v>
      </c>
      <c r="B11" s="126" t="s">
        <v>3</v>
      </c>
      <c r="C11" s="106" t="s">
        <v>77</v>
      </c>
      <c r="D11" s="105" t="s">
        <v>4</v>
      </c>
      <c r="E11" s="105" t="s">
        <v>5</v>
      </c>
      <c r="F11" s="105" t="s">
        <v>6</v>
      </c>
      <c r="G11" s="92" t="s">
        <v>56</v>
      </c>
    </row>
    <row r="12" spans="1:7" x14ac:dyDescent="0.25">
      <c r="A12" s="136"/>
      <c r="B12" s="126"/>
      <c r="C12" s="107"/>
      <c r="D12" s="105"/>
      <c r="E12" s="105"/>
      <c r="F12" s="105"/>
      <c r="G12" s="92"/>
    </row>
    <row r="13" spans="1:7" x14ac:dyDescent="0.25">
      <c r="A13" s="21">
        <v>1</v>
      </c>
      <c r="B13" s="21">
        <v>2</v>
      </c>
      <c r="C13" s="43"/>
      <c r="D13" s="43">
        <v>3</v>
      </c>
      <c r="E13" s="43">
        <v>4</v>
      </c>
      <c r="F13" s="54">
        <v>5</v>
      </c>
      <c r="G13" s="57">
        <v>6</v>
      </c>
    </row>
    <row r="14" spans="1:7" ht="59.25" customHeight="1" thickBot="1" x14ac:dyDescent="0.3">
      <c r="A14" s="5" t="s">
        <v>7</v>
      </c>
      <c r="B14" s="8" t="s">
        <v>8</v>
      </c>
      <c r="C14" s="173">
        <f>C15+C17+C20</f>
        <v>7009.11</v>
      </c>
      <c r="D14" s="171">
        <f>D15+D17+D20</f>
        <v>228359.08000000002</v>
      </c>
      <c r="E14" s="172">
        <f>E15+E17+E20</f>
        <v>223219.35</v>
      </c>
      <c r="F14" s="70">
        <f>F15+F17+F20</f>
        <v>228359.08000000002</v>
      </c>
      <c r="G14" s="36">
        <f>F14-E14+C14</f>
        <v>12148.840000000011</v>
      </c>
    </row>
    <row r="15" spans="1:7" ht="32.25" customHeight="1" x14ac:dyDescent="0.25">
      <c r="A15" s="114" t="s">
        <v>9</v>
      </c>
      <c r="B15" s="13" t="s">
        <v>54</v>
      </c>
      <c r="C15" s="93">
        <v>3857.48</v>
      </c>
      <c r="D15" s="111">
        <v>122964.08</v>
      </c>
      <c r="E15" s="111">
        <v>121881.4</v>
      </c>
      <c r="F15" s="109">
        <v>122964.08</v>
      </c>
      <c r="G15" s="95">
        <f>F15-E15+C15</f>
        <v>4940.1600000000071</v>
      </c>
    </row>
    <row r="16" spans="1:7" ht="216.75" customHeight="1" thickBot="1" x14ac:dyDescent="0.3">
      <c r="A16" s="115"/>
      <c r="B16" s="6" t="s">
        <v>10</v>
      </c>
      <c r="C16" s="108"/>
      <c r="D16" s="116"/>
      <c r="E16" s="116"/>
      <c r="F16" s="110"/>
      <c r="G16" s="97"/>
    </row>
    <row r="17" spans="1:7" ht="34.5" customHeight="1" x14ac:dyDescent="0.25">
      <c r="A17" s="22" t="s">
        <v>11</v>
      </c>
      <c r="B17" s="4" t="s">
        <v>58</v>
      </c>
      <c r="C17" s="100">
        <v>2873.91</v>
      </c>
      <c r="D17" s="95">
        <v>94306.44</v>
      </c>
      <c r="E17" s="95">
        <v>91601.42</v>
      </c>
      <c r="F17" s="95">
        <v>94306.44</v>
      </c>
      <c r="G17" s="95">
        <f>F17-E17+C17</f>
        <v>5578.9300000000039</v>
      </c>
    </row>
    <row r="18" spans="1:7" ht="90" x14ac:dyDescent="0.25">
      <c r="A18" s="22"/>
      <c r="B18" s="10" t="s">
        <v>12</v>
      </c>
      <c r="C18" s="101"/>
      <c r="D18" s="96"/>
      <c r="E18" s="96"/>
      <c r="F18" s="96"/>
      <c r="G18" s="96"/>
    </row>
    <row r="19" spans="1:7" ht="47.25" customHeight="1" thickBot="1" x14ac:dyDescent="0.3">
      <c r="A19" s="23"/>
      <c r="B19" s="6" t="s">
        <v>13</v>
      </c>
      <c r="C19" s="102"/>
      <c r="D19" s="97"/>
      <c r="E19" s="97"/>
      <c r="F19" s="97"/>
      <c r="G19" s="97"/>
    </row>
    <row r="20" spans="1:7" ht="15.75" customHeight="1" x14ac:dyDescent="0.25">
      <c r="A20" s="16" t="s">
        <v>78</v>
      </c>
      <c r="B20" s="29" t="s">
        <v>53</v>
      </c>
      <c r="C20" s="103">
        <v>277.72000000000003</v>
      </c>
      <c r="D20" s="95">
        <v>11088.56</v>
      </c>
      <c r="E20" s="95">
        <v>9736.5300000000007</v>
      </c>
      <c r="F20" s="95">
        <v>11088.56</v>
      </c>
      <c r="G20" s="95">
        <f>F20-E20+C20</f>
        <v>1629.7499999999989</v>
      </c>
    </row>
    <row r="21" spans="1:7" ht="91.5" customHeight="1" x14ac:dyDescent="0.25">
      <c r="A21" s="120"/>
      <c r="B21" s="120" t="s">
        <v>14</v>
      </c>
      <c r="C21" s="104"/>
      <c r="D21" s="96"/>
      <c r="E21" s="96"/>
      <c r="F21" s="96"/>
      <c r="G21" s="97"/>
    </row>
    <row r="22" spans="1:7" ht="15.75" hidden="1" customHeight="1" x14ac:dyDescent="0.25">
      <c r="A22" s="120"/>
      <c r="B22" s="120"/>
      <c r="C22" s="44"/>
      <c r="D22" s="62"/>
      <c r="E22" s="64"/>
      <c r="F22" s="40"/>
      <c r="G22" s="38"/>
    </row>
    <row r="23" spans="1:7" ht="15.75" hidden="1" customHeight="1" x14ac:dyDescent="0.25">
      <c r="A23" s="120"/>
      <c r="B23" s="121"/>
      <c r="C23" s="45"/>
      <c r="D23" s="63"/>
      <c r="E23" s="55"/>
      <c r="F23" s="39"/>
      <c r="G23" s="38"/>
    </row>
    <row r="24" spans="1:7" x14ac:dyDescent="0.25">
      <c r="A24" s="122">
        <v>2</v>
      </c>
      <c r="B24" s="30" t="s">
        <v>59</v>
      </c>
      <c r="C24" s="123">
        <v>78016.7</v>
      </c>
      <c r="D24" s="119">
        <v>109806.25</v>
      </c>
      <c r="E24" s="119">
        <v>95564.64</v>
      </c>
      <c r="F24" s="119">
        <v>109806.25</v>
      </c>
      <c r="G24" s="119">
        <f>F24-E24+C24</f>
        <v>92258.31</v>
      </c>
    </row>
    <row r="25" spans="1:7" ht="75" x14ac:dyDescent="0.25">
      <c r="A25" s="122"/>
      <c r="B25" s="31" t="s">
        <v>15</v>
      </c>
      <c r="C25" s="124"/>
      <c r="D25" s="119"/>
      <c r="E25" s="119"/>
      <c r="F25" s="119"/>
      <c r="G25" s="119"/>
    </row>
    <row r="26" spans="1:7" ht="45.75" thickBot="1" x14ac:dyDescent="0.3">
      <c r="A26" s="122"/>
      <c r="B26" s="32" t="s">
        <v>16</v>
      </c>
      <c r="C26" s="125"/>
      <c r="D26" s="119"/>
      <c r="E26" s="119"/>
      <c r="F26" s="119"/>
      <c r="G26" s="119"/>
    </row>
    <row r="27" spans="1:7" ht="15.75" customHeight="1" x14ac:dyDescent="0.25">
      <c r="A27" s="139">
        <v>3</v>
      </c>
      <c r="B27" s="13" t="s">
        <v>55</v>
      </c>
      <c r="C27" s="117">
        <v>67725.67</v>
      </c>
      <c r="D27" s="98">
        <v>100610.15</v>
      </c>
      <c r="E27" s="98">
        <v>87676.3</v>
      </c>
      <c r="F27" s="112">
        <v>100610.15</v>
      </c>
      <c r="G27" s="96">
        <f>F27-E27+C27</f>
        <v>80659.51999999999</v>
      </c>
    </row>
    <row r="28" spans="1:7" ht="30" x14ac:dyDescent="0.25">
      <c r="A28" s="139"/>
      <c r="B28" s="10" t="s">
        <v>17</v>
      </c>
      <c r="C28" s="94"/>
      <c r="D28" s="98"/>
      <c r="E28" s="98"/>
      <c r="F28" s="112"/>
      <c r="G28" s="96"/>
    </row>
    <row r="29" spans="1:7" ht="30.75" thickBot="1" x14ac:dyDescent="0.3">
      <c r="A29" s="115"/>
      <c r="B29" s="6" t="s">
        <v>18</v>
      </c>
      <c r="C29" s="118"/>
      <c r="D29" s="99"/>
      <c r="E29" s="99"/>
      <c r="F29" s="113"/>
      <c r="G29" s="97"/>
    </row>
    <row r="30" spans="1:7" ht="16.5" thickBot="1" x14ac:dyDescent="0.3">
      <c r="A30" s="23" t="s">
        <v>19</v>
      </c>
      <c r="B30" s="9" t="s">
        <v>20</v>
      </c>
      <c r="C30" s="66">
        <v>192703.96</v>
      </c>
      <c r="D30" s="172">
        <v>36717.9</v>
      </c>
      <c r="E30" s="172">
        <v>16305.01</v>
      </c>
      <c r="F30" s="73">
        <v>76890</v>
      </c>
      <c r="G30" s="38">
        <f>F30-E30+C30</f>
        <v>253288.94999999998</v>
      </c>
    </row>
    <row r="31" spans="1:7" ht="16.5" thickBot="1" x14ac:dyDescent="0.3">
      <c r="A31" s="23" t="s">
        <v>21</v>
      </c>
      <c r="B31" s="65" t="s">
        <v>22</v>
      </c>
      <c r="C31" s="78">
        <v>37784.410000000003</v>
      </c>
      <c r="D31" s="172">
        <v>57459.44</v>
      </c>
      <c r="E31" s="172">
        <v>49605.88</v>
      </c>
      <c r="F31" s="41">
        <v>57459.44</v>
      </c>
      <c r="G31" s="38">
        <f>F31-E31+C31</f>
        <v>45637.970000000008</v>
      </c>
    </row>
    <row r="32" spans="1:7" ht="19.5" customHeight="1" thickBot="1" x14ac:dyDescent="0.3">
      <c r="A32" s="23">
        <v>6</v>
      </c>
      <c r="B32" s="9" t="s">
        <v>23</v>
      </c>
      <c r="C32" s="46">
        <v>0</v>
      </c>
      <c r="D32" s="172">
        <v>0</v>
      </c>
      <c r="E32" s="172">
        <v>0</v>
      </c>
      <c r="F32" s="70">
        <v>0</v>
      </c>
      <c r="G32" s="38">
        <f>D32-E32+C32</f>
        <v>0</v>
      </c>
    </row>
    <row r="33" spans="1:7" ht="15.75" customHeight="1" x14ac:dyDescent="0.25">
      <c r="A33" s="16">
        <v>7</v>
      </c>
      <c r="B33" s="13" t="s">
        <v>24</v>
      </c>
      <c r="C33" s="93">
        <v>30631.42</v>
      </c>
      <c r="D33" s="111">
        <v>45865.56</v>
      </c>
      <c r="E33" s="111">
        <v>39683.78</v>
      </c>
      <c r="F33" s="109">
        <v>45865.56</v>
      </c>
      <c r="G33" s="95">
        <f>F33-E33+C33</f>
        <v>36813.199999999997</v>
      </c>
    </row>
    <row r="34" spans="1:7" ht="30" customHeight="1" x14ac:dyDescent="0.25">
      <c r="A34" s="139" t="s">
        <v>25</v>
      </c>
      <c r="B34" s="10" t="s">
        <v>26</v>
      </c>
      <c r="C34" s="94"/>
      <c r="D34" s="98"/>
      <c r="E34" s="98"/>
      <c r="F34" s="112"/>
      <c r="G34" s="96"/>
    </row>
    <row r="35" spans="1:7" ht="30" customHeight="1" x14ac:dyDescent="0.25">
      <c r="A35" s="139"/>
      <c r="B35" s="10" t="s">
        <v>27</v>
      </c>
      <c r="C35" s="94"/>
      <c r="D35" s="98"/>
      <c r="E35" s="98"/>
      <c r="F35" s="112"/>
      <c r="G35" s="96"/>
    </row>
    <row r="36" spans="1:7" ht="30" customHeight="1" x14ac:dyDescent="0.25">
      <c r="A36" s="139"/>
      <c r="B36" s="10" t="s">
        <v>28</v>
      </c>
      <c r="C36" s="94"/>
      <c r="D36" s="98"/>
      <c r="E36" s="98"/>
      <c r="F36" s="112"/>
      <c r="G36" s="96"/>
    </row>
    <row r="37" spans="1:7" ht="105" customHeight="1" x14ac:dyDescent="0.25">
      <c r="A37" s="139"/>
      <c r="B37" s="10" t="s">
        <v>29</v>
      </c>
      <c r="C37" s="94"/>
      <c r="D37" s="98"/>
      <c r="E37" s="98"/>
      <c r="F37" s="112"/>
      <c r="G37" s="96"/>
    </row>
    <row r="38" spans="1:7" ht="30" customHeight="1" x14ac:dyDescent="0.25">
      <c r="A38" s="139"/>
      <c r="B38" s="10" t="s">
        <v>30</v>
      </c>
      <c r="C38" s="94"/>
      <c r="D38" s="98"/>
      <c r="E38" s="98"/>
      <c r="F38" s="112"/>
      <c r="G38" s="96"/>
    </row>
    <row r="39" spans="1:7" ht="30" customHeight="1" x14ac:dyDescent="0.25">
      <c r="A39" s="139"/>
      <c r="B39" s="10" t="s">
        <v>31</v>
      </c>
      <c r="C39" s="94"/>
      <c r="D39" s="98"/>
      <c r="E39" s="98"/>
      <c r="F39" s="112"/>
      <c r="G39" s="96"/>
    </row>
    <row r="40" spans="1:7" ht="30" customHeight="1" x14ac:dyDescent="0.25">
      <c r="A40" s="139"/>
      <c r="B40" s="10" t="s">
        <v>32</v>
      </c>
      <c r="C40" s="94"/>
      <c r="D40" s="98"/>
      <c r="E40" s="98"/>
      <c r="F40" s="112"/>
      <c r="G40" s="96"/>
    </row>
    <row r="41" spans="1:7" ht="30" customHeight="1" x14ac:dyDescent="0.25">
      <c r="A41" s="139"/>
      <c r="B41" s="10" t="s">
        <v>33</v>
      </c>
      <c r="C41" s="94"/>
      <c r="D41" s="98"/>
      <c r="E41" s="98"/>
      <c r="F41" s="112"/>
      <c r="G41" s="96"/>
    </row>
    <row r="42" spans="1:7" ht="45" customHeight="1" x14ac:dyDescent="0.25">
      <c r="A42" s="139"/>
      <c r="B42" s="10" t="s">
        <v>34</v>
      </c>
      <c r="C42" s="94"/>
      <c r="D42" s="98"/>
      <c r="E42" s="98"/>
      <c r="F42" s="112"/>
      <c r="G42" s="96"/>
    </row>
    <row r="43" spans="1:7" ht="30" customHeight="1" x14ac:dyDescent="0.25">
      <c r="A43" s="139"/>
      <c r="B43" s="10" t="s">
        <v>35</v>
      </c>
      <c r="C43" s="94"/>
      <c r="D43" s="98"/>
      <c r="E43" s="98"/>
      <c r="F43" s="112"/>
      <c r="G43" s="96"/>
    </row>
    <row r="44" spans="1:7" ht="30" customHeight="1" x14ac:dyDescent="0.25">
      <c r="A44" s="139"/>
      <c r="B44" s="10" t="s">
        <v>36</v>
      </c>
      <c r="C44" s="94"/>
      <c r="D44" s="98"/>
      <c r="E44" s="98"/>
      <c r="F44" s="112"/>
      <c r="G44" s="96"/>
    </row>
    <row r="45" spans="1:7" ht="5.25" customHeight="1" thickBot="1" x14ac:dyDescent="0.3">
      <c r="A45" s="139"/>
      <c r="B45" s="17"/>
      <c r="C45" s="47"/>
      <c r="D45" s="98"/>
      <c r="E45" s="98"/>
      <c r="F45" s="112"/>
      <c r="G45" s="97"/>
    </row>
    <row r="46" spans="1:7" ht="15.75" hidden="1" customHeight="1" thickBot="1" x14ac:dyDescent="0.3">
      <c r="A46" s="139"/>
      <c r="B46" s="17"/>
      <c r="C46" s="47"/>
      <c r="D46" s="98"/>
      <c r="E46" s="98"/>
      <c r="F46" s="112"/>
      <c r="G46" s="38"/>
    </row>
    <row r="47" spans="1:7" ht="15.75" hidden="1" customHeight="1" thickBot="1" x14ac:dyDescent="0.3">
      <c r="A47" s="139"/>
      <c r="B47" s="17"/>
      <c r="C47" s="47"/>
      <c r="D47" s="98"/>
      <c r="E47" s="98"/>
      <c r="F47" s="112"/>
      <c r="G47" s="38"/>
    </row>
    <row r="48" spans="1:7" ht="15.75" hidden="1" customHeight="1" thickBot="1" x14ac:dyDescent="0.3">
      <c r="A48" s="139"/>
      <c r="B48" s="17"/>
      <c r="C48" s="47"/>
      <c r="D48" s="99"/>
      <c r="E48" s="99"/>
      <c r="F48" s="113"/>
      <c r="G48" s="38"/>
    </row>
    <row r="49" spans="1:7" ht="16.5" hidden="1" thickBot="1" x14ac:dyDescent="0.3">
      <c r="A49" s="139"/>
      <c r="B49" s="17"/>
      <c r="C49" s="47"/>
      <c r="D49" s="25"/>
      <c r="E49" s="25"/>
      <c r="F49" s="70"/>
      <c r="G49" s="38"/>
    </row>
    <row r="50" spans="1:7" ht="30" customHeight="1" x14ac:dyDescent="0.25">
      <c r="A50" s="122">
        <v>8</v>
      </c>
      <c r="B50" s="15" t="s">
        <v>37</v>
      </c>
      <c r="C50" s="95">
        <v>0</v>
      </c>
      <c r="D50" s="174">
        <v>21425.57</v>
      </c>
      <c r="E50" s="111">
        <v>7606.35</v>
      </c>
      <c r="F50" s="137">
        <v>21425.57</v>
      </c>
      <c r="G50" s="95">
        <f>D50-E50+C50</f>
        <v>13819.22</v>
      </c>
    </row>
    <row r="51" spans="1:7" ht="60" customHeight="1" x14ac:dyDescent="0.25">
      <c r="A51" s="122"/>
      <c r="B51" s="11" t="s">
        <v>38</v>
      </c>
      <c r="C51" s="96"/>
      <c r="D51" s="175"/>
      <c r="E51" s="98"/>
      <c r="F51" s="138"/>
      <c r="G51" s="96"/>
    </row>
    <row r="52" spans="1:7" ht="47.25" x14ac:dyDescent="0.25">
      <c r="A52" s="122"/>
      <c r="B52" s="11" t="s">
        <v>39</v>
      </c>
      <c r="C52" s="96"/>
      <c r="D52" s="175"/>
      <c r="E52" s="98"/>
      <c r="F52" s="138"/>
      <c r="G52" s="96"/>
    </row>
    <row r="53" spans="1:7" ht="0.75" customHeight="1" x14ac:dyDescent="0.25">
      <c r="A53" s="134"/>
      <c r="B53" s="24"/>
      <c r="C53" s="48"/>
      <c r="D53" s="175"/>
      <c r="E53" s="98"/>
      <c r="F53" s="138"/>
      <c r="G53" s="96"/>
    </row>
    <row r="54" spans="1:7" ht="30" customHeight="1" x14ac:dyDescent="0.25">
      <c r="A54" s="133" t="s">
        <v>60</v>
      </c>
      <c r="B54" s="133"/>
      <c r="C54" s="73">
        <f>C50+C33+C32+C31+C30+C27+C24+C20+C17+C15</f>
        <v>413871.2699999999</v>
      </c>
      <c r="D54" s="73">
        <f>D50+D33+D32+D31+D30+D27+D24+D20+D17+D15</f>
        <v>600243.94999999995</v>
      </c>
      <c r="E54" s="73">
        <f>E50+E33+E32+E31+E30+E27+E24+E20+E17+E15</f>
        <v>519661.31000000006</v>
      </c>
      <c r="F54" s="73">
        <f>F50+F33+F32+F31+F30+F27+F24+F20+F17+F15</f>
        <v>640416.04999999993</v>
      </c>
      <c r="G54" s="38">
        <f>G50+G33+G32+G31+G30+G27+G24+G20+G17+G15</f>
        <v>534626.01</v>
      </c>
    </row>
    <row r="55" spans="1:7" ht="15.75" hidden="1" x14ac:dyDescent="0.25">
      <c r="A55" s="2"/>
      <c r="B55" s="18"/>
      <c r="C55" s="49"/>
      <c r="D55" s="58"/>
      <c r="E55" s="58"/>
      <c r="F55" s="49"/>
      <c r="G55" s="49"/>
    </row>
    <row r="56" spans="1:7" ht="15.75" hidden="1" x14ac:dyDescent="0.25">
      <c r="A56" s="2"/>
      <c r="B56" s="18"/>
      <c r="C56" s="49"/>
      <c r="D56" s="58"/>
      <c r="E56" s="58"/>
      <c r="F56" s="49"/>
      <c r="G56" s="49"/>
    </row>
    <row r="57" spans="1:7" ht="15.75" hidden="1" x14ac:dyDescent="0.25">
      <c r="A57" s="2" t="s">
        <v>40</v>
      </c>
      <c r="B57" s="18"/>
      <c r="C57" s="49"/>
      <c r="D57" s="58"/>
      <c r="E57" s="58"/>
      <c r="F57" s="49"/>
      <c r="G57" s="49"/>
    </row>
    <row r="58" spans="1:7" hidden="1" x14ac:dyDescent="0.25">
      <c r="A58" s="19" t="s">
        <v>41</v>
      </c>
      <c r="B58" s="18"/>
      <c r="C58" s="49"/>
      <c r="D58" s="58"/>
      <c r="E58" s="58"/>
      <c r="F58" s="49"/>
      <c r="G58" s="49"/>
    </row>
    <row r="59" spans="1:7" hidden="1" x14ac:dyDescent="0.25">
      <c r="A59" s="19"/>
      <c r="B59" s="18"/>
      <c r="C59" s="49"/>
      <c r="D59" s="58"/>
      <c r="E59" s="58"/>
      <c r="F59" s="49"/>
      <c r="G59" s="49"/>
    </row>
    <row r="60" spans="1:7" hidden="1" x14ac:dyDescent="0.25">
      <c r="A60" s="19"/>
      <c r="B60" s="18"/>
      <c r="C60" s="49"/>
      <c r="D60" s="58"/>
      <c r="E60" s="58"/>
      <c r="F60" s="49"/>
      <c r="G60" s="49"/>
    </row>
    <row r="61" spans="1:7" x14ac:dyDescent="0.25">
      <c r="A61" s="19"/>
      <c r="B61" s="18"/>
      <c r="C61" s="49"/>
      <c r="D61" s="58"/>
      <c r="E61" s="58"/>
      <c r="F61" s="49"/>
      <c r="G61" s="49"/>
    </row>
    <row r="62" spans="1:7" x14ac:dyDescent="0.25">
      <c r="A62" s="7" t="s">
        <v>42</v>
      </c>
      <c r="B62" s="18"/>
      <c r="C62" s="49"/>
      <c r="D62" s="58"/>
      <c r="E62" s="58"/>
      <c r="F62" s="49"/>
      <c r="G62" s="49"/>
    </row>
    <row r="63" spans="1:7" x14ac:dyDescent="0.25">
      <c r="A63" s="146" t="s">
        <v>98</v>
      </c>
      <c r="B63" s="146"/>
      <c r="C63" s="146"/>
      <c r="D63" s="146"/>
      <c r="E63" s="58"/>
      <c r="F63" s="49"/>
      <c r="G63" s="49"/>
    </row>
    <row r="64" spans="1:7" ht="15.75" thickBot="1" x14ac:dyDescent="0.3">
      <c r="A64" s="19" t="s">
        <v>43</v>
      </c>
      <c r="B64" s="18"/>
      <c r="C64" s="49"/>
      <c r="D64" s="58"/>
      <c r="E64" s="58"/>
      <c r="F64" s="49"/>
      <c r="G64" s="49"/>
    </row>
    <row r="65" spans="1:10" ht="28.5" customHeight="1" x14ac:dyDescent="0.25">
      <c r="A65" s="140" t="s">
        <v>57</v>
      </c>
      <c r="B65" s="129" t="s">
        <v>44</v>
      </c>
      <c r="C65" s="147" t="s">
        <v>79</v>
      </c>
      <c r="D65" s="131" t="s">
        <v>80</v>
      </c>
      <c r="E65" s="127" t="s">
        <v>4</v>
      </c>
      <c r="F65" s="127" t="s">
        <v>46</v>
      </c>
      <c r="G65" s="127" t="s">
        <v>81</v>
      </c>
      <c r="H65" s="81"/>
      <c r="I65" s="86"/>
    </row>
    <row r="66" spans="1:10" ht="36.75" customHeight="1" thickBot="1" x14ac:dyDescent="0.3">
      <c r="A66" s="141"/>
      <c r="B66" s="130"/>
      <c r="C66" s="147"/>
      <c r="D66" s="132"/>
      <c r="E66" s="128"/>
      <c r="F66" s="128"/>
      <c r="G66" s="128"/>
      <c r="H66" s="56"/>
    </row>
    <row r="67" spans="1:10" ht="15.75" thickBot="1" x14ac:dyDescent="0.3">
      <c r="A67" s="37">
        <v>1</v>
      </c>
      <c r="B67" s="20">
        <v>2</v>
      </c>
      <c r="C67" s="35">
        <v>3</v>
      </c>
      <c r="D67" s="50">
        <v>4</v>
      </c>
      <c r="E67" s="72">
        <v>5</v>
      </c>
      <c r="F67" s="80">
        <v>6</v>
      </c>
      <c r="G67" s="50">
        <v>7</v>
      </c>
      <c r="H67" s="56"/>
    </row>
    <row r="68" spans="1:10" ht="54" customHeight="1" x14ac:dyDescent="0.25">
      <c r="A68" s="76">
        <v>2</v>
      </c>
      <c r="B68" s="77" t="s">
        <v>96</v>
      </c>
      <c r="C68" s="77">
        <v>70890</v>
      </c>
      <c r="D68" s="161">
        <v>76890</v>
      </c>
      <c r="E68" s="161">
        <v>36717.9</v>
      </c>
      <c r="F68" s="161">
        <v>16305.01</v>
      </c>
      <c r="G68" s="161">
        <f>D68-F68</f>
        <v>60584.99</v>
      </c>
      <c r="H68" s="88"/>
    </row>
    <row r="69" spans="1:10" ht="26.25" customHeight="1" x14ac:dyDescent="0.25">
      <c r="A69" s="84">
        <v>3</v>
      </c>
      <c r="B69" s="85" t="s">
        <v>97</v>
      </c>
      <c r="C69" s="87">
        <v>6000</v>
      </c>
      <c r="D69" s="107"/>
      <c r="E69" s="107"/>
      <c r="F69" s="107"/>
      <c r="G69" s="107"/>
      <c r="H69" s="79"/>
      <c r="J69" s="12"/>
    </row>
    <row r="70" spans="1:10" ht="18.75" customHeight="1" x14ac:dyDescent="0.25">
      <c r="A70" s="74"/>
      <c r="B70" s="75"/>
      <c r="C70" s="48"/>
      <c r="D70" s="68"/>
      <c r="E70" s="68"/>
      <c r="F70" s="48"/>
      <c r="G70" s="48"/>
      <c r="H70" s="12"/>
      <c r="I70" s="12"/>
    </row>
    <row r="71" spans="1:10" ht="18.75" customHeight="1" x14ac:dyDescent="0.25">
      <c r="A71" s="74"/>
      <c r="B71" s="75"/>
      <c r="C71" s="48"/>
      <c r="D71" s="68"/>
      <c r="E71" s="68"/>
      <c r="F71" s="48"/>
      <c r="G71" s="48"/>
      <c r="I71" s="12"/>
    </row>
    <row r="72" spans="1:10" ht="24.75" customHeight="1" thickBot="1" x14ac:dyDescent="0.3">
      <c r="A72" s="7" t="s">
        <v>99</v>
      </c>
      <c r="B72" s="18"/>
      <c r="C72" s="49"/>
      <c r="D72" s="58"/>
      <c r="E72" s="58"/>
      <c r="F72" s="49"/>
      <c r="G72" s="49"/>
      <c r="I72" s="12"/>
    </row>
    <row r="73" spans="1:10" ht="30" x14ac:dyDescent="0.25">
      <c r="A73" s="33" t="s">
        <v>1</v>
      </c>
      <c r="B73" s="142" t="s">
        <v>44</v>
      </c>
      <c r="C73" s="51"/>
      <c r="D73" s="144" t="s">
        <v>45</v>
      </c>
      <c r="E73" s="144" t="s">
        <v>4</v>
      </c>
      <c r="F73" s="144" t="s">
        <v>46</v>
      </c>
      <c r="G73" s="59" t="s">
        <v>47</v>
      </c>
    </row>
    <row r="74" spans="1:10" ht="15.75" thickBot="1" x14ac:dyDescent="0.3">
      <c r="A74" s="34" t="s">
        <v>2</v>
      </c>
      <c r="B74" s="143"/>
      <c r="C74" s="52"/>
      <c r="D74" s="145"/>
      <c r="E74" s="145"/>
      <c r="F74" s="145"/>
      <c r="G74" s="50" t="s">
        <v>48</v>
      </c>
    </row>
    <row r="75" spans="1:10" ht="15.75" thickBot="1" x14ac:dyDescent="0.3">
      <c r="A75" s="5">
        <v>1</v>
      </c>
      <c r="B75" s="6">
        <v>2</v>
      </c>
      <c r="C75" s="50"/>
      <c r="D75" s="50">
        <v>3</v>
      </c>
      <c r="E75" s="50">
        <v>4</v>
      </c>
      <c r="F75" s="50">
        <v>5</v>
      </c>
      <c r="G75" s="50">
        <v>6</v>
      </c>
    </row>
    <row r="76" spans="1:10" ht="15.75" thickBot="1" x14ac:dyDescent="0.3">
      <c r="A76" s="5"/>
      <c r="B76" s="6" t="s">
        <v>89</v>
      </c>
      <c r="C76" s="50"/>
      <c r="D76" s="176">
        <v>10318</v>
      </c>
      <c r="E76" s="176">
        <v>10318</v>
      </c>
      <c r="F76" s="176">
        <v>10318</v>
      </c>
      <c r="G76" s="176">
        <v>10318</v>
      </c>
    </row>
    <row r="77" spans="1:10" ht="42.75" customHeight="1" thickBot="1" x14ac:dyDescent="0.3">
      <c r="A77" s="5"/>
      <c r="B77" s="150" t="s">
        <v>49</v>
      </c>
      <c r="C77" s="151"/>
      <c r="D77" s="151"/>
      <c r="E77" s="151"/>
      <c r="F77" s="151"/>
      <c r="G77" s="152"/>
    </row>
    <row r="78" spans="1:10" ht="15.75" thickBot="1" x14ac:dyDescent="0.3">
      <c r="A78" s="5"/>
      <c r="B78" s="6" t="s">
        <v>84</v>
      </c>
      <c r="C78" s="50"/>
      <c r="D78" s="50"/>
      <c r="E78" s="50"/>
      <c r="F78" s="50"/>
      <c r="G78" s="50"/>
    </row>
    <row r="79" spans="1:10" ht="28.5" customHeight="1" thickBot="1" x14ac:dyDescent="0.25">
      <c r="A79" s="5"/>
      <c r="B79" s="150" t="s">
        <v>50</v>
      </c>
      <c r="C79" s="151"/>
      <c r="D79" s="151"/>
      <c r="E79" s="151"/>
      <c r="F79" s="151"/>
      <c r="G79" s="158"/>
      <c r="H79" s="12"/>
    </row>
    <row r="80" spans="1:10" ht="15.75" thickBot="1" x14ac:dyDescent="0.3">
      <c r="A80" s="5">
        <v>2</v>
      </c>
      <c r="B80" s="6" t="s">
        <v>84</v>
      </c>
      <c r="C80" s="50"/>
      <c r="D80" s="50"/>
      <c r="E80" s="50"/>
      <c r="F80" s="50"/>
      <c r="G80" s="50"/>
    </row>
    <row r="81" spans="1:7" x14ac:dyDescent="0.25">
      <c r="A81" s="19" t="s">
        <v>51</v>
      </c>
      <c r="B81" s="18"/>
      <c r="C81" s="49"/>
      <c r="D81" s="58"/>
      <c r="E81" s="58"/>
      <c r="F81" s="49"/>
      <c r="G81" s="49"/>
    </row>
    <row r="82" spans="1:7" ht="15.75" thickBot="1" x14ac:dyDescent="0.3">
      <c r="A82" s="7" t="s">
        <v>90</v>
      </c>
      <c r="B82" s="18"/>
      <c r="C82" s="49"/>
      <c r="D82" s="58"/>
      <c r="E82" s="58"/>
      <c r="F82" s="49"/>
      <c r="G82" s="49"/>
    </row>
    <row r="83" spans="1:7" ht="41.25" customHeight="1" x14ac:dyDescent="0.25">
      <c r="A83" s="14" t="s">
        <v>1</v>
      </c>
      <c r="B83" s="142" t="s">
        <v>44</v>
      </c>
      <c r="C83" s="153" t="s">
        <v>45</v>
      </c>
      <c r="D83" s="169" t="s">
        <v>82</v>
      </c>
      <c r="E83" s="164" t="s">
        <v>87</v>
      </c>
      <c r="F83" s="164" t="s">
        <v>83</v>
      </c>
      <c r="G83" s="49"/>
    </row>
    <row r="84" spans="1:7" ht="33.75" customHeight="1" thickBot="1" x14ac:dyDescent="0.3">
      <c r="A84" s="5" t="s">
        <v>2</v>
      </c>
      <c r="B84" s="143"/>
      <c r="C84" s="154"/>
      <c r="D84" s="170"/>
      <c r="E84" s="165"/>
      <c r="F84" s="165"/>
      <c r="G84" s="49"/>
    </row>
    <row r="85" spans="1:7" ht="15.75" thickBot="1" x14ac:dyDescent="0.3">
      <c r="A85" s="5">
        <v>1</v>
      </c>
      <c r="B85" s="6">
        <v>2</v>
      </c>
      <c r="C85" s="61">
        <v>3</v>
      </c>
      <c r="D85" s="60">
        <v>4</v>
      </c>
      <c r="E85" s="60">
        <v>5</v>
      </c>
      <c r="F85" s="57">
        <v>6</v>
      </c>
      <c r="G85" s="49"/>
    </row>
    <row r="86" spans="1:7" ht="15.75" customHeight="1" thickBot="1" x14ac:dyDescent="0.3">
      <c r="A86" s="5">
        <v>2</v>
      </c>
      <c r="B86" s="91" t="s">
        <v>91</v>
      </c>
      <c r="C86" s="89"/>
      <c r="D86" s="89"/>
      <c r="E86" s="90"/>
      <c r="F86" s="57"/>
      <c r="G86" s="49"/>
    </row>
    <row r="87" spans="1:7" x14ac:dyDescent="0.25">
      <c r="A87" s="20"/>
      <c r="B87" s="20"/>
      <c r="C87" s="67"/>
      <c r="D87" s="68"/>
      <c r="E87" s="68"/>
      <c r="F87" s="48"/>
      <c r="G87" s="49"/>
    </row>
    <row r="88" spans="1:7" x14ac:dyDescent="0.25">
      <c r="A88" s="20"/>
      <c r="B88" s="20"/>
      <c r="C88" s="67"/>
      <c r="D88" s="68"/>
      <c r="E88" s="68"/>
      <c r="F88" s="48"/>
      <c r="G88" s="49"/>
    </row>
    <row r="89" spans="1:7" x14ac:dyDescent="0.25">
      <c r="A89" s="7" t="s">
        <v>52</v>
      </c>
      <c r="B89" s="18"/>
      <c r="C89" s="49"/>
      <c r="D89" s="58"/>
      <c r="E89" s="58"/>
      <c r="F89" s="49"/>
      <c r="G89" s="49"/>
    </row>
    <row r="90" spans="1:7" x14ac:dyDescent="0.25">
      <c r="B90"/>
      <c r="C90"/>
      <c r="D90"/>
      <c r="E90"/>
      <c r="F90"/>
      <c r="G90"/>
    </row>
    <row r="91" spans="1:7" ht="19.5" customHeight="1" x14ac:dyDescent="0.25">
      <c r="A91" s="168" t="s">
        <v>85</v>
      </c>
      <c r="B91" s="168"/>
      <c r="C91" s="49"/>
      <c r="D91" s="58"/>
      <c r="E91" s="58"/>
      <c r="F91" s="49"/>
    </row>
    <row r="92" spans="1:7" ht="16.5" customHeight="1" x14ac:dyDescent="0.25">
      <c r="A92" s="83"/>
      <c r="B92" s="83"/>
      <c r="C92" s="49"/>
      <c r="D92" s="58"/>
      <c r="E92" s="58"/>
      <c r="F92" s="49"/>
    </row>
    <row r="93" spans="1:7" ht="16.5" customHeight="1" x14ac:dyDescent="0.25">
      <c r="A93" s="7"/>
      <c r="B93" s="18"/>
      <c r="C93" s="49"/>
      <c r="D93" s="58"/>
      <c r="E93" s="58"/>
      <c r="F93" s="49"/>
      <c r="G93"/>
    </row>
    <row r="94" spans="1:7" ht="27.75" customHeight="1" x14ac:dyDescent="0.25">
      <c r="A94" s="155" t="s">
        <v>66</v>
      </c>
      <c r="B94" s="155"/>
      <c r="C94" s="53"/>
      <c r="D94" s="71"/>
      <c r="E94" s="58"/>
      <c r="F94" s="49"/>
      <c r="G94"/>
    </row>
    <row r="95" spans="1:7" ht="15" customHeight="1" x14ac:dyDescent="0.25">
      <c r="A95" s="7"/>
      <c r="G95"/>
    </row>
    <row r="96" spans="1:7" ht="27" customHeight="1" x14ac:dyDescent="0.25">
      <c r="A96" s="135" t="s">
        <v>57</v>
      </c>
      <c r="B96" s="135" t="s">
        <v>3</v>
      </c>
      <c r="C96" s="106" t="s">
        <v>61</v>
      </c>
      <c r="D96" s="106" t="s">
        <v>4</v>
      </c>
      <c r="E96" s="156" t="s">
        <v>5</v>
      </c>
      <c r="F96" s="148" t="s">
        <v>6</v>
      </c>
      <c r="G96" s="159" t="s">
        <v>56</v>
      </c>
    </row>
    <row r="97" spans="1:7" ht="27" customHeight="1" x14ac:dyDescent="0.25">
      <c r="A97" s="136"/>
      <c r="B97" s="136"/>
      <c r="C97" s="107"/>
      <c r="D97" s="107"/>
      <c r="E97" s="157"/>
      <c r="F97" s="149"/>
      <c r="G97" s="160"/>
    </row>
    <row r="98" spans="1:7" ht="27.75" customHeight="1" x14ac:dyDescent="0.25">
      <c r="A98" s="84">
        <v>1</v>
      </c>
      <c r="B98" s="84">
        <v>2</v>
      </c>
      <c r="C98" s="85">
        <v>3</v>
      </c>
      <c r="D98" s="85">
        <v>4</v>
      </c>
      <c r="E98" s="85">
        <v>5</v>
      </c>
      <c r="F98" s="57">
        <v>6</v>
      </c>
      <c r="G98" s="69">
        <v>7</v>
      </c>
    </row>
    <row r="99" spans="1:7" ht="24.75" customHeight="1" x14ac:dyDescent="0.25">
      <c r="A99" s="26">
        <v>1</v>
      </c>
      <c r="B99" s="26" t="s">
        <v>62</v>
      </c>
      <c r="C99" s="27">
        <v>10200.700000000001</v>
      </c>
      <c r="D99" s="27">
        <v>127863.75</v>
      </c>
      <c r="E99" s="27">
        <v>88264.639999999999</v>
      </c>
      <c r="F99" s="27">
        <f>D99</f>
        <v>127863.75</v>
      </c>
      <c r="G99" s="69">
        <f t="shared" ref="G99:G107" si="0">F99-E99+C99</f>
        <v>49799.81</v>
      </c>
    </row>
    <row r="100" spans="1:7" ht="27" customHeight="1" x14ac:dyDescent="0.25">
      <c r="A100" s="26">
        <v>2</v>
      </c>
      <c r="B100" s="26" t="s">
        <v>63</v>
      </c>
      <c r="C100" s="27">
        <v>0</v>
      </c>
      <c r="D100" s="27">
        <v>87391.82</v>
      </c>
      <c r="E100" s="27">
        <v>60698.46</v>
      </c>
      <c r="F100" s="27">
        <f t="shared" ref="F100:F106" si="1">D100</f>
        <v>87391.82</v>
      </c>
      <c r="G100" s="69">
        <f t="shared" si="0"/>
        <v>26693.360000000008</v>
      </c>
    </row>
    <row r="101" spans="1:7" ht="25.5" customHeight="1" x14ac:dyDescent="0.25">
      <c r="A101" s="26">
        <v>3</v>
      </c>
      <c r="B101" s="26" t="s">
        <v>64</v>
      </c>
      <c r="C101" s="27">
        <v>988.37</v>
      </c>
      <c r="D101" s="27">
        <v>13038.53</v>
      </c>
      <c r="E101" s="27">
        <v>9697.32</v>
      </c>
      <c r="F101" s="27">
        <f t="shared" si="1"/>
        <v>13038.53</v>
      </c>
      <c r="G101" s="69">
        <f t="shared" si="0"/>
        <v>4329.5800000000008</v>
      </c>
    </row>
    <row r="102" spans="1:7" ht="26.25" customHeight="1" x14ac:dyDescent="0.25">
      <c r="A102" s="26">
        <v>4</v>
      </c>
      <c r="B102" s="26" t="s">
        <v>65</v>
      </c>
      <c r="C102" s="27">
        <v>11187.87</v>
      </c>
      <c r="D102" s="27">
        <v>147246.73000000001</v>
      </c>
      <c r="E102" s="27">
        <v>99964.65</v>
      </c>
      <c r="F102" s="27">
        <f t="shared" si="1"/>
        <v>147246.73000000001</v>
      </c>
      <c r="G102" s="69">
        <f t="shared" si="0"/>
        <v>58469.950000000019</v>
      </c>
    </row>
    <row r="103" spans="1:7" ht="24.75" customHeight="1" x14ac:dyDescent="0.25">
      <c r="A103" s="26">
        <v>5</v>
      </c>
      <c r="B103" s="26" t="s">
        <v>67</v>
      </c>
      <c r="C103" s="27">
        <v>79064.240000000005</v>
      </c>
      <c r="D103" s="27">
        <v>210386.28</v>
      </c>
      <c r="E103" s="27">
        <v>151103.60999999999</v>
      </c>
      <c r="F103" s="27">
        <f t="shared" si="1"/>
        <v>210386.28</v>
      </c>
      <c r="G103" s="69">
        <f t="shared" si="0"/>
        <v>138346.91000000003</v>
      </c>
    </row>
    <row r="104" spans="1:7" ht="25.5" customHeight="1" x14ac:dyDescent="0.25">
      <c r="A104" s="26">
        <v>6</v>
      </c>
      <c r="B104" s="26" t="s">
        <v>68</v>
      </c>
      <c r="C104" s="27">
        <v>188224.27</v>
      </c>
      <c r="D104" s="27">
        <v>819796.77</v>
      </c>
      <c r="E104" s="27">
        <v>598570.22</v>
      </c>
      <c r="F104" s="27">
        <f t="shared" si="1"/>
        <v>819796.77</v>
      </c>
      <c r="G104" s="69">
        <f t="shared" si="0"/>
        <v>409450.82000000007</v>
      </c>
    </row>
    <row r="105" spans="1:7" ht="25.5" customHeight="1" x14ac:dyDescent="0.25">
      <c r="A105" s="26">
        <v>7</v>
      </c>
      <c r="B105" s="26" t="s">
        <v>69</v>
      </c>
      <c r="C105" s="27">
        <v>0</v>
      </c>
      <c r="D105" s="27">
        <v>0</v>
      </c>
      <c r="E105" s="27">
        <v>0</v>
      </c>
      <c r="F105" s="27">
        <f t="shared" si="1"/>
        <v>0</v>
      </c>
      <c r="G105" s="69">
        <f t="shared" si="0"/>
        <v>0</v>
      </c>
    </row>
    <row r="106" spans="1:7" ht="27.75" customHeight="1" x14ac:dyDescent="0.25">
      <c r="A106" s="26">
        <v>8</v>
      </c>
      <c r="B106" s="26" t="s">
        <v>70</v>
      </c>
      <c r="C106" s="27">
        <v>924.4</v>
      </c>
      <c r="D106" s="27">
        <v>0</v>
      </c>
      <c r="E106" s="27">
        <v>217.31</v>
      </c>
      <c r="F106" s="27">
        <f t="shared" si="1"/>
        <v>0</v>
      </c>
      <c r="G106" s="69">
        <f t="shared" si="0"/>
        <v>707.08999999999992</v>
      </c>
    </row>
    <row r="107" spans="1:7" ht="24.75" customHeight="1" x14ac:dyDescent="0.25">
      <c r="A107" s="166" t="s">
        <v>71</v>
      </c>
      <c r="B107" s="167"/>
      <c r="C107" s="28">
        <f>SUM(C99:C106)</f>
        <v>290589.85000000003</v>
      </c>
      <c r="D107" s="28">
        <f>SUM(D99:D106)</f>
        <v>1405723.88</v>
      </c>
      <c r="E107" s="28">
        <f>SUM(E99:E106)</f>
        <v>1008516.21</v>
      </c>
      <c r="F107" s="28">
        <f t="shared" ref="F107" si="2">D107</f>
        <v>1405723.88</v>
      </c>
      <c r="G107" s="177">
        <f t="shared" si="0"/>
        <v>687797.52</v>
      </c>
    </row>
    <row r="108" spans="1:7" ht="28.5" customHeight="1" x14ac:dyDescent="0.25"/>
    <row r="109" spans="1:7" ht="27.75" customHeight="1" x14ac:dyDescent="0.3">
      <c r="A109" s="163" t="s">
        <v>86</v>
      </c>
      <c r="B109" s="163"/>
      <c r="C109" s="163"/>
      <c r="D109" s="82">
        <f>G107+G54</f>
        <v>1222423.53</v>
      </c>
    </row>
    <row r="111" spans="1:7" ht="15" customHeight="1" x14ac:dyDescent="0.25"/>
    <row r="112" spans="1:7" x14ac:dyDescent="0.25">
      <c r="B112" s="3" t="s">
        <v>72</v>
      </c>
    </row>
    <row r="113" spans="2:6" x14ac:dyDescent="0.25">
      <c r="B113" s="3" t="s">
        <v>73</v>
      </c>
      <c r="D113" s="56" t="s">
        <v>74</v>
      </c>
      <c r="E113" s="162" t="s">
        <v>75</v>
      </c>
      <c r="F113" s="162"/>
    </row>
    <row r="115" spans="2:6" ht="15.75" customHeight="1" x14ac:dyDescent="0.25">
      <c r="B115" s="3" t="s">
        <v>76</v>
      </c>
      <c r="D115" s="56" t="s">
        <v>74</v>
      </c>
      <c r="E115" s="162"/>
      <c r="F115" s="162"/>
    </row>
  </sheetData>
  <mergeCells count="86">
    <mergeCell ref="G68:G69"/>
    <mergeCell ref="E115:F115"/>
    <mergeCell ref="E113:F113"/>
    <mergeCell ref="A109:C109"/>
    <mergeCell ref="E83:E84"/>
    <mergeCell ref="F83:F84"/>
    <mergeCell ref="D68:D69"/>
    <mergeCell ref="E68:E69"/>
    <mergeCell ref="F68:F69"/>
    <mergeCell ref="F73:F74"/>
    <mergeCell ref="A107:B107"/>
    <mergeCell ref="A96:A97"/>
    <mergeCell ref="B96:B97"/>
    <mergeCell ref="C96:C97"/>
    <mergeCell ref="A91:B91"/>
    <mergeCell ref="D83:D84"/>
    <mergeCell ref="F96:F97"/>
    <mergeCell ref="B83:B84"/>
    <mergeCell ref="D73:D74"/>
    <mergeCell ref="B77:G77"/>
    <mergeCell ref="C83:C84"/>
    <mergeCell ref="A94:B94"/>
    <mergeCell ref="D96:D97"/>
    <mergeCell ref="E96:E97"/>
    <mergeCell ref="B79:G79"/>
    <mergeCell ref="G96:G97"/>
    <mergeCell ref="A65:A66"/>
    <mergeCell ref="B73:B74"/>
    <mergeCell ref="E73:E74"/>
    <mergeCell ref="A63:D63"/>
    <mergeCell ref="C65:C66"/>
    <mergeCell ref="D50:D53"/>
    <mergeCell ref="G24:G26"/>
    <mergeCell ref="F50:F53"/>
    <mergeCell ref="C50:C52"/>
    <mergeCell ref="A34:A49"/>
    <mergeCell ref="A27:A29"/>
    <mergeCell ref="E50:E53"/>
    <mergeCell ref="B11:B12"/>
    <mergeCell ref="D11:D12"/>
    <mergeCell ref="E11:E12"/>
    <mergeCell ref="G65:G66"/>
    <mergeCell ref="F24:F26"/>
    <mergeCell ref="F65:F66"/>
    <mergeCell ref="G50:G53"/>
    <mergeCell ref="B65:B66"/>
    <mergeCell ref="D65:D66"/>
    <mergeCell ref="E65:E66"/>
    <mergeCell ref="A54:B54"/>
    <mergeCell ref="G33:G45"/>
    <mergeCell ref="G27:G29"/>
    <mergeCell ref="A50:A53"/>
    <mergeCell ref="F27:F29"/>
    <mergeCell ref="A11:A12"/>
    <mergeCell ref="A15:A16"/>
    <mergeCell ref="D15:D16"/>
    <mergeCell ref="E15:E16"/>
    <mergeCell ref="C27:C29"/>
    <mergeCell ref="D24:D26"/>
    <mergeCell ref="E24:E26"/>
    <mergeCell ref="A21:A23"/>
    <mergeCell ref="B21:B23"/>
    <mergeCell ref="A24:A26"/>
    <mergeCell ref="C24:C26"/>
    <mergeCell ref="F17:F19"/>
    <mergeCell ref="F20:F21"/>
    <mergeCell ref="F15:F16"/>
    <mergeCell ref="D33:D48"/>
    <mergeCell ref="E33:E48"/>
    <mergeCell ref="F33:F48"/>
    <mergeCell ref="G11:G12"/>
    <mergeCell ref="C33:C44"/>
    <mergeCell ref="D17:D19"/>
    <mergeCell ref="E17:E19"/>
    <mergeCell ref="D20:D21"/>
    <mergeCell ref="E20:E21"/>
    <mergeCell ref="D27:D29"/>
    <mergeCell ref="E27:E29"/>
    <mergeCell ref="C17:C19"/>
    <mergeCell ref="C20:C21"/>
    <mergeCell ref="F11:F12"/>
    <mergeCell ref="C11:C12"/>
    <mergeCell ref="C15:C16"/>
    <mergeCell ref="G15:G16"/>
    <mergeCell ref="G17:G19"/>
    <mergeCell ref="G20:G21"/>
  </mergeCells>
  <pageMargins left="0.7" right="0.7" top="0.75" bottom="0.75" header="0.3" footer="0.3"/>
  <pageSetup paperSize="9" scale="82" fitToHeight="0" orientation="landscape" r:id="rId1"/>
  <rowBreaks count="4" manualBreakCount="4">
    <brk id="16" max="16383" man="1"/>
    <brk id="32" max="16383" man="1"/>
    <brk id="60" max="7" man="1"/>
    <brk id="8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2015-04-07T03:49:42Z</dcterms:modified>
</cp:coreProperties>
</file>